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13_ncr:1_{E675E118-31A1-414A-B864-89FFE5A9F3EC}" xr6:coauthVersionLast="44" xr6:coauthVersionMax="44" xr10:uidLastSave="{00000000-0000-0000-0000-000000000000}"/>
  <bookViews>
    <workbookView xWindow="-120" yWindow="-120" windowWidth="24240" windowHeight="13140" xr2:uid="{8442632D-EAD7-44EF-9192-EA86C782CC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4" i="1" l="1"/>
  <c r="AH25" i="1"/>
  <c r="AH26" i="1"/>
  <c r="AH27" i="1"/>
  <c r="AH28" i="1"/>
  <c r="AH29" i="1"/>
  <c r="AF24" i="1"/>
  <c r="S24" i="1" s="1"/>
  <c r="AF25" i="1"/>
  <c r="S25" i="1" s="1"/>
  <c r="AF26" i="1"/>
  <c r="S26" i="1" s="1"/>
  <c r="AF27" i="1"/>
  <c r="S27" i="1" s="1"/>
  <c r="AF28" i="1"/>
  <c r="S28" i="1" s="1"/>
  <c r="AF29" i="1"/>
  <c r="S29" i="1" s="1"/>
  <c r="AH23" i="1"/>
  <c r="AF23" i="1"/>
  <c r="S23" i="1" s="1"/>
  <c r="AF34" i="1"/>
  <c r="AC34" i="1" l="1"/>
  <c r="AC32" i="1"/>
  <c r="AC16" i="1"/>
  <c r="AC15" i="1"/>
  <c r="S31" i="1" l="1"/>
  <c r="AF31" i="1" l="1"/>
  <c r="AF33" i="1" s="1"/>
  <c r="AF35" i="1" s="1"/>
  <c r="S32" i="1" s="1"/>
  <c r="S33" i="1" s="1"/>
  <c r="V38" i="1" s="1"/>
</calcChain>
</file>

<file path=xl/sharedStrings.xml><?xml version="1.0" encoding="utf-8"?>
<sst xmlns="http://schemas.openxmlformats.org/spreadsheetml/2006/main" count="40" uniqueCount="37">
  <si>
    <t>Beregningskolonne</t>
  </si>
  <si>
    <t>Halvårs afregning</t>
  </si>
  <si>
    <t>Dato:</t>
  </si>
  <si>
    <t>Modtager</t>
  </si>
  <si>
    <t>Navn:</t>
  </si>
  <si>
    <t>Adresse:</t>
  </si>
  <si>
    <t>Postnr./by</t>
  </si>
  <si>
    <t>Periode fra</t>
  </si>
  <si>
    <t>til</t>
  </si>
  <si>
    <t>Til dækning af:</t>
  </si>
  <si>
    <t>Beløb som indsættes på :</t>
  </si>
  <si>
    <t>Dato/Underskrift</t>
  </si>
  <si>
    <t>Beløbsmodtager</t>
  </si>
  <si>
    <t>Udgifter til telefon, internet m.m ydes nedenstående halvårligt i henhold til "Retningslinier</t>
  </si>
  <si>
    <r>
      <t xml:space="preserve">for skattefri omkostningsgodtgørelser i </t>
    </r>
    <r>
      <rPr>
        <b/>
        <i/>
        <sz val="12"/>
        <color theme="4" tint="-0.249977111117893"/>
        <rFont val="Calibri"/>
        <family val="2"/>
        <scheme val="minor"/>
      </rPr>
      <t>IF Lavia København</t>
    </r>
    <r>
      <rPr>
        <i/>
        <sz val="12"/>
        <color theme="1"/>
        <rFont val="Calibri"/>
        <family val="2"/>
        <scheme val="minor"/>
      </rPr>
      <t>", som er vedtageti bestyrelsen</t>
    </r>
  </si>
  <si>
    <t>Funktion</t>
  </si>
  <si>
    <t>"x"</t>
  </si>
  <si>
    <t>Gældende takst</t>
  </si>
  <si>
    <t>Dit beløb</t>
  </si>
  <si>
    <t>Formand</t>
  </si>
  <si>
    <t>Næstformand</t>
  </si>
  <si>
    <t>Kassserer</t>
  </si>
  <si>
    <t>Alm. Bestyrelsesmedlem</t>
  </si>
  <si>
    <t>Redaktør LaviaNyt</t>
  </si>
  <si>
    <t>Medarbejder LaviaNyt</t>
  </si>
  <si>
    <t>Web-master Laviakbh.dk</t>
  </si>
  <si>
    <t>Der kan højst udbetales</t>
  </si>
  <si>
    <t>Kr. årligt iht Skats takster</t>
  </si>
  <si>
    <t>Skats max-grænse giver følgende nedjustering</t>
  </si>
  <si>
    <t>Beløb til udbetaling</t>
  </si>
  <si>
    <t>Tidligere udbetalt …..........................................</t>
  </si>
  <si>
    <t>Sum for et halvår …...........................................</t>
  </si>
  <si>
    <t>Formand/næstformand</t>
  </si>
  <si>
    <t>Er det første eller anden udbetaling (1 eller 2)</t>
  </si>
  <si>
    <r>
      <t xml:space="preserve">Skattefrie godtgørelser som </t>
    </r>
    <r>
      <rPr>
        <b/>
        <u/>
        <sz val="12"/>
        <color theme="1"/>
        <rFont val="Calibri"/>
        <family val="2"/>
        <scheme val="minor"/>
      </rPr>
      <t>kan</t>
    </r>
    <r>
      <rPr>
        <b/>
        <sz val="12"/>
        <color theme="1"/>
        <rFont val="Calibri"/>
        <family val="2"/>
        <scheme val="minor"/>
      </rPr>
      <t xml:space="preserve"> udbetales til bestyrelsesmedlemmer m.f.</t>
    </r>
  </si>
  <si>
    <t xml:space="preserve"> 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</si>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</sst>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4" fontId="0" fillId="0" borderId="0" xfId="0" applyNumberFormat="1" applyProtection="1"/>
    <xf numFmtId="0" fontId="4" fillId="0" borderId="0" xfId="0" applyFont="1" applyAlignment="1" applyProtection="1"/>
    <xf numFmtId="0" fontId="22" fillId="0" borderId="0" xfId="0" applyFont="1" applyAlignment="1" applyProtection="1"/>
    <xf numFmtId="4" fontId="2" fillId="0" borderId="0" xfId="0" applyNumberFormat="1" applyFont="1" applyProtection="1"/>
    <xf numFmtId="0" fontId="6" fillId="0" borderId="0" xfId="0" applyFo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7" fillId="2" borderId="0" xfId="0" applyFont="1" applyFill="1" applyAlignment="1" applyProtection="1"/>
    <xf numFmtId="0" fontId="8" fillId="2" borderId="0" xfId="0" applyFont="1" applyFill="1" applyAlignment="1" applyProtection="1"/>
    <xf numFmtId="0" fontId="0" fillId="0" borderId="0" xfId="0" applyFill="1" applyProtection="1"/>
    <xf numFmtId="0" fontId="8" fillId="0" borderId="0" xfId="0" applyFont="1" applyFill="1" applyAlignment="1" applyProtection="1">
      <alignment horizontal="left"/>
    </xf>
    <xf numFmtId="4" fontId="0" fillId="0" borderId="0" xfId="0" applyNumberFormat="1" applyFill="1" applyProtection="1"/>
    <xf numFmtId="0" fontId="9" fillId="0" borderId="0" xfId="0" applyFont="1" applyProtection="1"/>
    <xf numFmtId="0" fontId="0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4" fontId="0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/>
    <xf numFmtId="0" fontId="8" fillId="0" borderId="0" xfId="0" applyFont="1" applyFill="1" applyAlignment="1" applyProtection="1"/>
    <xf numFmtId="0" fontId="13" fillId="0" borderId="0" xfId="0" applyFont="1" applyFill="1" applyAlignment="1" applyProtection="1"/>
    <xf numFmtId="0" fontId="10" fillId="0" borderId="0" xfId="0" applyFont="1" applyFill="1" applyAlignment="1" applyProtection="1"/>
    <xf numFmtId="43" fontId="7" fillId="0" borderId="0" xfId="1" applyFont="1" applyFill="1" applyAlignment="1" applyProtection="1">
      <alignment horizontal="right"/>
    </xf>
    <xf numFmtId="0" fontId="14" fillId="0" borderId="0" xfId="0" applyFont="1" applyFill="1" applyAlignment="1" applyProtection="1"/>
    <xf numFmtId="0" fontId="15" fillId="0" borderId="0" xfId="0" applyFont="1" applyFill="1" applyProtection="1"/>
    <xf numFmtId="4" fontId="15" fillId="0" borderId="0" xfId="0" applyNumberFormat="1" applyFont="1" applyFill="1" applyProtection="1"/>
    <xf numFmtId="4" fontId="0" fillId="0" borderId="0" xfId="0" applyNumberFormat="1" applyAlignment="1" applyProtection="1"/>
    <xf numFmtId="0" fontId="23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left"/>
    </xf>
    <xf numFmtId="0" fontId="16" fillId="0" borderId="0" xfId="0" applyFont="1" applyAlignment="1" applyProtection="1"/>
    <xf numFmtId="0" fontId="26" fillId="0" borderId="0" xfId="0" applyFont="1" applyProtection="1"/>
    <xf numFmtId="0" fontId="0" fillId="0" borderId="0" xfId="0" applyBorder="1" applyProtection="1"/>
    <xf numFmtId="2" fontId="11" fillId="0" borderId="0" xfId="0" applyNumberFormat="1" applyFont="1" applyBorder="1" applyAlignment="1" applyProtection="1">
      <alignment horizontal="left"/>
    </xf>
    <xf numFmtId="43" fontId="12" fillId="0" borderId="0" xfId="1" applyFont="1" applyBorder="1" applyAlignment="1" applyProtection="1"/>
    <xf numFmtId="0" fontId="9" fillId="0" borderId="0" xfId="0" applyFont="1" applyAlignment="1" applyProtection="1"/>
    <xf numFmtId="0" fontId="21" fillId="0" borderId="0" xfId="0" applyFont="1" applyAlignment="1" applyProtection="1">
      <alignment horizontal="left"/>
    </xf>
    <xf numFmtId="2" fontId="11" fillId="0" borderId="0" xfId="0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43" fontId="12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4" fontId="9" fillId="0" borderId="0" xfId="0" applyNumberFormat="1" applyFont="1" applyProtection="1"/>
    <xf numFmtId="43" fontId="11" fillId="0" borderId="0" xfId="1" applyFont="1" applyBorder="1" applyAlignment="1" applyProtection="1">
      <alignment horizontal="center"/>
    </xf>
    <xf numFmtId="4" fontId="9" fillId="0" borderId="0" xfId="0" applyNumberFormat="1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4" fontId="19" fillId="0" borderId="0" xfId="0" applyNumberFormat="1" applyFont="1" applyAlignment="1" applyProtection="1">
      <alignment horizontal="center"/>
    </xf>
    <xf numFmtId="0" fontId="17" fillId="0" borderId="0" xfId="0" applyFont="1" applyBorder="1" applyProtection="1"/>
    <xf numFmtId="2" fontId="17" fillId="0" borderId="0" xfId="0" applyNumberFormat="1" applyFont="1" applyBorder="1" applyAlignment="1" applyProtection="1">
      <alignment horizontal="center"/>
    </xf>
    <xf numFmtId="43" fontId="17" fillId="0" borderId="0" xfId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0" fillId="0" borderId="0" xfId="0" applyFont="1" applyProtection="1"/>
    <xf numFmtId="4" fontId="20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0" borderId="6" xfId="0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1" fillId="0" borderId="0" xfId="0" applyFont="1" applyAlignment="1" applyProtection="1">
      <alignment horizontal="right"/>
    </xf>
    <xf numFmtId="0" fontId="27" fillId="3" borderId="0" xfId="0" applyFont="1" applyFill="1" applyAlignment="1" applyProtection="1">
      <alignment horizontal="left"/>
    </xf>
    <xf numFmtId="0" fontId="26" fillId="0" borderId="2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4" fontId="24" fillId="0" borderId="0" xfId="0" applyNumberFormat="1" applyFont="1" applyAlignment="1" applyProtection="1">
      <alignment horizontal="center"/>
    </xf>
    <xf numFmtId="0" fontId="28" fillId="0" borderId="0" xfId="0" applyFont="1" applyAlignment="1" applyProtection="1">
      <alignment horizontal="right"/>
      <protection locked="0"/>
    </xf>
    <xf numFmtId="0" fontId="26" fillId="0" borderId="6" xfId="0" applyFont="1" applyBorder="1" applyAlignment="1" applyProtection="1">
      <alignment horizontal="right"/>
    </xf>
    <xf numFmtId="0" fontId="23" fillId="0" borderId="5" xfId="0" applyNumberFormat="1" applyFont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left"/>
    </xf>
    <xf numFmtId="0" fontId="23" fillId="0" borderId="5" xfId="0" applyFont="1" applyBorder="1" applyAlignment="1" applyProtection="1">
      <alignment horizontal="left"/>
    </xf>
    <xf numFmtId="0" fontId="23" fillId="0" borderId="2" xfId="0" applyFont="1" applyBorder="1" applyAlignment="1" applyProtection="1">
      <alignment horizontal="left"/>
    </xf>
    <xf numFmtId="0" fontId="23" fillId="0" borderId="3" xfId="0" applyFont="1" applyBorder="1" applyAlignment="1" applyProtection="1">
      <alignment horizontal="left"/>
    </xf>
    <xf numFmtId="0" fontId="23" fillId="0" borderId="4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3" fillId="0" borderId="2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43" fontId="5" fillId="0" borderId="8" xfId="1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9" xfId="0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49" fontId="29" fillId="0" borderId="2" xfId="0" applyNumberFormat="1" applyFont="1" applyBorder="1" applyAlignment="1" applyProtection="1">
      <alignment horizontal="center"/>
      <protection locked="0"/>
    </xf>
    <xf numFmtId="49" fontId="29" fillId="0" borderId="3" xfId="0" applyNumberFormat="1" applyFont="1" applyBorder="1" applyAlignment="1" applyProtection="1">
      <alignment horizontal="center"/>
      <protection locked="0"/>
    </xf>
    <xf numFmtId="49" fontId="29" fillId="0" borderId="4" xfId="0" applyNumberFormat="1" applyFont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4</xdr:row>
      <xdr:rowOff>7861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5AF009EE-B743-4020-B20D-1DAC477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628650" cy="88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FC74-6542-4B22-A6AD-4FCE86ECC00D}">
  <dimension ref="A1:AH45"/>
  <sheetViews>
    <sheetView showGridLines="0" tabSelected="1" topLeftCell="A3" workbookViewId="0">
      <selection activeCell="T3" sqref="T3:AA3"/>
    </sheetView>
  </sheetViews>
  <sheetFormatPr defaultRowHeight="15" x14ac:dyDescent="0.25"/>
  <cols>
    <col min="1" max="1" width="1.7109375" style="1" customWidth="1"/>
    <col min="2" max="27" width="3.28515625" style="1" customWidth="1"/>
    <col min="28" max="28" width="9.140625" style="1" hidden="1" customWidth="1"/>
    <col min="29" max="29" width="18.42578125" style="4" hidden="1" customWidth="1"/>
    <col min="30" max="30" width="9.140625" style="1" hidden="1" customWidth="1"/>
    <col min="31" max="31" width="0" style="1" hidden="1" customWidth="1"/>
    <col min="32" max="32" width="9.42578125" style="1" hidden="1" customWidth="1"/>
    <col min="33" max="34" width="9.140625" style="1" hidden="1" customWidth="1"/>
    <col min="35" max="35" width="0" style="1" hidden="1" customWidth="1"/>
    <col min="36" max="16384" width="9.140625" style="1"/>
  </cols>
  <sheetData>
    <row r="1" spans="1:29" ht="15" customHeight="1" x14ac:dyDescent="0.25">
      <c r="G1" s="2"/>
      <c r="H1" s="3"/>
      <c r="I1" s="3"/>
      <c r="J1" s="3"/>
      <c r="K1" s="2"/>
    </row>
    <row r="2" spans="1:29" ht="15.75" x14ac:dyDescent="0.25">
      <c r="B2" s="5"/>
      <c r="C2" s="5"/>
      <c r="D2" s="5"/>
      <c r="E2" s="5"/>
      <c r="F2" s="6" t="s">
        <v>34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C2" s="7" t="s">
        <v>0</v>
      </c>
    </row>
    <row r="3" spans="1:29" ht="23.25" x14ac:dyDescent="0.35">
      <c r="F3" s="8" t="s">
        <v>1</v>
      </c>
      <c r="H3" s="9"/>
      <c r="I3" s="9"/>
      <c r="R3" s="97" t="s">
        <v>2</v>
      </c>
      <c r="S3" s="98"/>
      <c r="T3" s="100"/>
      <c r="U3" s="101"/>
      <c r="V3" s="101"/>
      <c r="W3" s="101"/>
      <c r="X3" s="101"/>
      <c r="Y3" s="101"/>
      <c r="Z3" s="101"/>
      <c r="AA3" s="102"/>
    </row>
    <row r="4" spans="1:29" x14ac:dyDescent="0.25">
      <c r="I4" s="10"/>
      <c r="J4" s="10"/>
    </row>
    <row r="5" spans="1:29" ht="21" x14ac:dyDescent="0.35">
      <c r="A5" s="11" t="s">
        <v>3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9" s="13" customFormat="1" ht="9.9499999999999993" customHeight="1" x14ac:dyDescent="0.35">
      <c r="B6" s="14"/>
      <c r="C6" s="14"/>
      <c r="D6" s="14"/>
      <c r="E6" s="14"/>
      <c r="F6" s="14"/>
      <c r="G6" s="14"/>
      <c r="H6" s="14"/>
      <c r="I6" s="14"/>
      <c r="AC6" s="15"/>
    </row>
    <row r="7" spans="1:29" x14ac:dyDescent="0.25">
      <c r="B7" s="16" t="s">
        <v>4</v>
      </c>
      <c r="C7" s="16"/>
      <c r="D7" s="9"/>
      <c r="E7" s="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9" x14ac:dyDescent="0.25">
      <c r="B8" s="16" t="s">
        <v>5</v>
      </c>
      <c r="C8" s="16"/>
      <c r="D8" s="9"/>
      <c r="E8" s="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29" x14ac:dyDescent="0.25">
      <c r="B9" s="16" t="s">
        <v>6</v>
      </c>
      <c r="C9" s="16"/>
      <c r="D9" s="9"/>
      <c r="E9" s="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29" x14ac:dyDescent="0.25">
      <c r="B10" s="16"/>
      <c r="C10" s="16"/>
      <c r="D10" s="9"/>
      <c r="E10" s="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9" s="17" customFormat="1" x14ac:dyDescent="0.25">
      <c r="B11" s="18" t="s">
        <v>7</v>
      </c>
      <c r="C11" s="18"/>
      <c r="D11" s="18"/>
      <c r="E11" s="18"/>
      <c r="F11" s="94" t="s">
        <v>35</v>
      </c>
      <c r="G11" s="95"/>
      <c r="H11" s="95"/>
      <c r="I11" s="95"/>
      <c r="J11" s="95"/>
      <c r="K11" s="95"/>
      <c r="L11" s="95"/>
      <c r="M11" s="95"/>
      <c r="N11" s="95"/>
      <c r="O11" s="96"/>
      <c r="P11" s="92" t="s">
        <v>8</v>
      </c>
      <c r="Q11" s="93"/>
      <c r="R11" s="94" t="s">
        <v>35</v>
      </c>
      <c r="S11" s="95"/>
      <c r="T11" s="95"/>
      <c r="U11" s="95"/>
      <c r="V11" s="95"/>
      <c r="W11" s="95"/>
      <c r="X11" s="95"/>
      <c r="Y11" s="95"/>
      <c r="Z11" s="95"/>
      <c r="AA11" s="96"/>
      <c r="AC11" s="19"/>
    </row>
    <row r="12" spans="1:29" ht="9.9499999999999993" customHeight="1" x14ac:dyDescent="0.25">
      <c r="B12" s="16"/>
      <c r="C12" s="16"/>
    </row>
    <row r="13" spans="1:29" s="13" customFormat="1" ht="9.9499999999999993" customHeight="1" x14ac:dyDescent="0.3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1"/>
      <c r="Q13" s="21"/>
      <c r="R13" s="21"/>
      <c r="S13" s="21"/>
      <c r="T13" s="23"/>
      <c r="U13" s="21"/>
      <c r="V13" s="24"/>
      <c r="W13" s="24"/>
      <c r="X13" s="24"/>
      <c r="Y13" s="24"/>
      <c r="Z13" s="24"/>
      <c r="AA13" s="21"/>
      <c r="AC13" s="15"/>
    </row>
    <row r="14" spans="1:29" s="26" customFormat="1" ht="15" customHeight="1" x14ac:dyDescent="0.35">
      <c r="A14" s="25"/>
      <c r="B14" s="21" t="s">
        <v>9</v>
      </c>
      <c r="C14" s="2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C14" s="27"/>
    </row>
    <row r="15" spans="1:29" ht="17.25" customHeight="1" x14ac:dyDescent="0.25">
      <c r="B15" s="81" t="s">
        <v>13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C15" s="28" t="str">
        <f>+IF(M15="X",#REF!/2,"")</f>
        <v/>
      </c>
    </row>
    <row r="16" spans="1:29" ht="15.75" x14ac:dyDescent="0.25">
      <c r="B16" s="81" t="s">
        <v>14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C16" s="28" t="str">
        <f>+IF(M16="X",Q16/2,"")</f>
        <v/>
      </c>
    </row>
    <row r="17" spans="2:34" ht="15.75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C17" s="28"/>
    </row>
    <row r="18" spans="2:34" ht="15.75" x14ac:dyDescent="0.25">
      <c r="B18" s="29"/>
      <c r="C18" s="29"/>
      <c r="D18" s="29" t="s">
        <v>26</v>
      </c>
      <c r="E18" s="29"/>
      <c r="F18" s="29"/>
      <c r="G18" s="29"/>
      <c r="H18" s="29"/>
      <c r="I18" s="29"/>
      <c r="J18" s="29"/>
      <c r="K18" s="71">
        <v>5850</v>
      </c>
      <c r="L18" s="71"/>
      <c r="M18" s="71"/>
      <c r="N18" s="29" t="s">
        <v>27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C18" s="28"/>
    </row>
    <row r="19" spans="2:34" ht="15.75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C19" s="28"/>
    </row>
    <row r="20" spans="2:34" ht="15.75" x14ac:dyDescent="0.25">
      <c r="B20" s="29"/>
      <c r="C20" s="29"/>
      <c r="D20" s="65" t="s">
        <v>33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 t="s">
        <v>36</v>
      </c>
      <c r="T20" s="67"/>
      <c r="U20" s="29"/>
      <c r="V20" s="29"/>
      <c r="W20" s="29"/>
      <c r="X20" s="29"/>
      <c r="Y20" s="29"/>
      <c r="Z20" s="29"/>
      <c r="AA20" s="29"/>
      <c r="AC20" s="28"/>
    </row>
    <row r="21" spans="2:34" ht="15.75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C21" s="28"/>
    </row>
    <row r="22" spans="2:34" ht="15.75" x14ac:dyDescent="0.25">
      <c r="B22" s="29"/>
      <c r="C22" s="29"/>
      <c r="D22" s="76" t="s">
        <v>15</v>
      </c>
      <c r="E22" s="76"/>
      <c r="F22" s="76"/>
      <c r="G22" s="76"/>
      <c r="H22" s="76"/>
      <c r="I22" s="76"/>
      <c r="J22" s="76"/>
      <c r="K22" s="76"/>
      <c r="L22" s="82" t="s">
        <v>16</v>
      </c>
      <c r="M22" s="83"/>
      <c r="N22" s="82" t="s">
        <v>17</v>
      </c>
      <c r="O22" s="84"/>
      <c r="P22" s="84"/>
      <c r="Q22" s="84"/>
      <c r="R22" s="84"/>
      <c r="S22" s="82" t="s">
        <v>18</v>
      </c>
      <c r="T22" s="84"/>
      <c r="U22" s="84"/>
      <c r="V22" s="84"/>
      <c r="W22" s="83"/>
      <c r="X22" s="29"/>
      <c r="Y22" s="29"/>
      <c r="Z22" s="29"/>
      <c r="AA22" s="29"/>
      <c r="AC22" s="28"/>
    </row>
    <row r="23" spans="2:34" ht="15.75" x14ac:dyDescent="0.25">
      <c r="B23" s="29"/>
      <c r="C23" s="29"/>
      <c r="D23" s="77" t="s">
        <v>19</v>
      </c>
      <c r="E23" s="77"/>
      <c r="F23" s="77"/>
      <c r="G23" s="77"/>
      <c r="H23" s="77"/>
      <c r="I23" s="77"/>
      <c r="J23" s="77"/>
      <c r="K23" s="77"/>
      <c r="L23" s="74"/>
      <c r="M23" s="74"/>
      <c r="N23" s="68">
        <v>2000</v>
      </c>
      <c r="O23" s="69"/>
      <c r="P23" s="69"/>
      <c r="Q23" s="69"/>
      <c r="R23" s="70"/>
      <c r="S23" s="75" t="str">
        <f>IF(L23="X",AF23+AH23,"")</f>
        <v/>
      </c>
      <c r="T23" s="75"/>
      <c r="U23" s="75"/>
      <c r="V23" s="75"/>
      <c r="W23" s="75"/>
      <c r="X23" s="29"/>
      <c r="Y23" s="29"/>
      <c r="Z23" s="29"/>
      <c r="AA23" s="29"/>
      <c r="AC23" s="28"/>
      <c r="AF23" s="1">
        <f>+IF($S$20=1,N23/2,0)</f>
        <v>0</v>
      </c>
      <c r="AH23" s="1">
        <f>+IF($S$20=2,N23,0)</f>
        <v>0</v>
      </c>
    </row>
    <row r="24" spans="2:34" ht="15.75" x14ac:dyDescent="0.25">
      <c r="B24" s="29"/>
      <c r="C24" s="29"/>
      <c r="D24" s="78" t="s">
        <v>20</v>
      </c>
      <c r="E24" s="79"/>
      <c r="F24" s="79"/>
      <c r="G24" s="79"/>
      <c r="H24" s="79"/>
      <c r="I24" s="79"/>
      <c r="J24" s="79"/>
      <c r="K24" s="80"/>
      <c r="L24" s="74"/>
      <c r="M24" s="74"/>
      <c r="N24" s="68">
        <v>2000</v>
      </c>
      <c r="O24" s="69"/>
      <c r="P24" s="69"/>
      <c r="Q24" s="69"/>
      <c r="R24" s="70"/>
      <c r="S24" s="75" t="str">
        <f t="shared" ref="S24:S29" si="0">IF(L24="X",AF24+AH24,"")</f>
        <v/>
      </c>
      <c r="T24" s="75"/>
      <c r="U24" s="75"/>
      <c r="V24" s="75"/>
      <c r="W24" s="75"/>
      <c r="X24" s="29"/>
      <c r="Y24" s="29"/>
      <c r="Z24" s="29"/>
      <c r="AA24" s="29"/>
      <c r="AC24" s="28"/>
      <c r="AF24" s="1">
        <f t="shared" ref="AF24:AF29" si="1">+IF($S$20=1,N24/2,0)</f>
        <v>0</v>
      </c>
      <c r="AH24" s="1">
        <f t="shared" ref="AH24:AH29" si="2">+IF($S$20=2,N24,0)</f>
        <v>0</v>
      </c>
    </row>
    <row r="25" spans="2:34" ht="15.75" x14ac:dyDescent="0.25">
      <c r="B25" s="29"/>
      <c r="C25" s="29"/>
      <c r="D25" s="77" t="s">
        <v>21</v>
      </c>
      <c r="E25" s="77"/>
      <c r="F25" s="77"/>
      <c r="G25" s="77"/>
      <c r="H25" s="77"/>
      <c r="I25" s="77"/>
      <c r="J25" s="77"/>
      <c r="K25" s="77"/>
      <c r="L25" s="74"/>
      <c r="M25" s="74"/>
      <c r="N25" s="68">
        <v>5850</v>
      </c>
      <c r="O25" s="69"/>
      <c r="P25" s="69"/>
      <c r="Q25" s="69"/>
      <c r="R25" s="70"/>
      <c r="S25" s="75" t="str">
        <f t="shared" si="0"/>
        <v/>
      </c>
      <c r="T25" s="75"/>
      <c r="U25" s="75"/>
      <c r="V25" s="75"/>
      <c r="W25" s="75"/>
      <c r="X25" s="29"/>
      <c r="Y25" s="29"/>
      <c r="Z25" s="29"/>
      <c r="AA25" s="29"/>
      <c r="AC25" s="28"/>
      <c r="AF25" s="1">
        <f t="shared" si="1"/>
        <v>0</v>
      </c>
      <c r="AH25" s="1">
        <f t="shared" si="2"/>
        <v>0</v>
      </c>
    </row>
    <row r="26" spans="2:34" ht="15.75" x14ac:dyDescent="0.25">
      <c r="B26" s="29"/>
      <c r="C26" s="29"/>
      <c r="D26" s="77" t="s">
        <v>22</v>
      </c>
      <c r="E26" s="77"/>
      <c r="F26" s="77"/>
      <c r="G26" s="77"/>
      <c r="H26" s="77"/>
      <c r="I26" s="77"/>
      <c r="J26" s="77"/>
      <c r="K26" s="77"/>
      <c r="L26" s="74"/>
      <c r="M26" s="74"/>
      <c r="N26" s="68">
        <v>1000</v>
      </c>
      <c r="O26" s="69"/>
      <c r="P26" s="69"/>
      <c r="Q26" s="69"/>
      <c r="R26" s="70"/>
      <c r="S26" s="75" t="str">
        <f t="shared" si="0"/>
        <v/>
      </c>
      <c r="T26" s="75"/>
      <c r="U26" s="75"/>
      <c r="V26" s="75"/>
      <c r="W26" s="75"/>
      <c r="X26" s="29"/>
      <c r="Y26" s="29"/>
      <c r="Z26" s="29"/>
      <c r="AA26" s="29"/>
      <c r="AC26" s="28"/>
      <c r="AF26" s="1">
        <f t="shared" si="1"/>
        <v>0</v>
      </c>
      <c r="AH26" s="1">
        <f t="shared" si="2"/>
        <v>0</v>
      </c>
    </row>
    <row r="27" spans="2:34" ht="15.75" x14ac:dyDescent="0.25">
      <c r="B27" s="29"/>
      <c r="C27" s="29"/>
      <c r="D27" s="77" t="s">
        <v>23</v>
      </c>
      <c r="E27" s="77"/>
      <c r="F27" s="77"/>
      <c r="G27" s="77"/>
      <c r="H27" s="77"/>
      <c r="I27" s="77"/>
      <c r="J27" s="77"/>
      <c r="K27" s="77"/>
      <c r="L27" s="74"/>
      <c r="M27" s="74"/>
      <c r="N27" s="68">
        <v>2000</v>
      </c>
      <c r="O27" s="69"/>
      <c r="P27" s="69"/>
      <c r="Q27" s="69"/>
      <c r="R27" s="70"/>
      <c r="S27" s="75" t="str">
        <f t="shared" si="0"/>
        <v/>
      </c>
      <c r="T27" s="75"/>
      <c r="U27" s="75"/>
      <c r="V27" s="75"/>
      <c r="W27" s="75"/>
      <c r="X27" s="29"/>
      <c r="Y27" s="29"/>
      <c r="Z27" s="29"/>
      <c r="AA27" s="29"/>
      <c r="AC27" s="28"/>
      <c r="AF27" s="1">
        <f t="shared" si="1"/>
        <v>0</v>
      </c>
      <c r="AH27" s="1">
        <f t="shared" si="2"/>
        <v>0</v>
      </c>
    </row>
    <row r="28" spans="2:34" ht="15.75" x14ac:dyDescent="0.25">
      <c r="B28" s="29"/>
      <c r="C28" s="29"/>
      <c r="D28" s="77" t="s">
        <v>24</v>
      </c>
      <c r="E28" s="77"/>
      <c r="F28" s="77"/>
      <c r="G28" s="77"/>
      <c r="H28" s="77"/>
      <c r="I28" s="77"/>
      <c r="J28" s="77"/>
      <c r="K28" s="77"/>
      <c r="L28" s="74"/>
      <c r="M28" s="74"/>
      <c r="N28" s="68">
        <v>1000</v>
      </c>
      <c r="O28" s="69"/>
      <c r="P28" s="69"/>
      <c r="Q28" s="69"/>
      <c r="R28" s="70"/>
      <c r="S28" s="75" t="str">
        <f t="shared" si="0"/>
        <v/>
      </c>
      <c r="T28" s="75"/>
      <c r="U28" s="75"/>
      <c r="V28" s="75"/>
      <c r="W28" s="75"/>
      <c r="X28" s="29"/>
      <c r="Y28" s="29"/>
      <c r="Z28" s="29"/>
      <c r="AA28" s="29"/>
      <c r="AC28" s="28"/>
      <c r="AF28" s="1">
        <f t="shared" si="1"/>
        <v>0</v>
      </c>
      <c r="AH28" s="1">
        <f t="shared" si="2"/>
        <v>0</v>
      </c>
    </row>
    <row r="29" spans="2:34" ht="15.75" x14ac:dyDescent="0.25">
      <c r="B29" s="29"/>
      <c r="C29" s="29"/>
      <c r="D29" s="77" t="s">
        <v>25</v>
      </c>
      <c r="E29" s="77"/>
      <c r="F29" s="77"/>
      <c r="G29" s="77"/>
      <c r="H29" s="77"/>
      <c r="I29" s="77"/>
      <c r="J29" s="77"/>
      <c r="K29" s="77"/>
      <c r="L29" s="74"/>
      <c r="M29" s="74"/>
      <c r="N29" s="68">
        <v>2000</v>
      </c>
      <c r="O29" s="69"/>
      <c r="P29" s="69"/>
      <c r="Q29" s="69"/>
      <c r="R29" s="70"/>
      <c r="S29" s="75" t="str">
        <f t="shared" si="0"/>
        <v/>
      </c>
      <c r="T29" s="75"/>
      <c r="U29" s="75"/>
      <c r="V29" s="75"/>
      <c r="W29" s="75"/>
      <c r="X29" s="29"/>
      <c r="Y29" s="29"/>
      <c r="Z29" s="29"/>
      <c r="AA29" s="29"/>
      <c r="AC29" s="28"/>
      <c r="AF29" s="1">
        <f t="shared" si="1"/>
        <v>0</v>
      </c>
      <c r="AH29" s="1">
        <f t="shared" si="2"/>
        <v>0</v>
      </c>
    </row>
    <row r="30" spans="2:34" ht="15.75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C30" s="28"/>
    </row>
    <row r="31" spans="2:34" ht="15.75" x14ac:dyDescent="0.25">
      <c r="B31" s="29"/>
      <c r="C31" s="29"/>
      <c r="D31" s="29" t="s">
        <v>31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64">
        <f>SUM(S23:W29)</f>
        <v>0</v>
      </c>
      <c r="T31" s="64"/>
      <c r="U31" s="64"/>
      <c r="V31" s="64"/>
      <c r="W31" s="64"/>
      <c r="X31" s="29"/>
      <c r="Y31" s="29"/>
      <c r="Z31" s="29"/>
      <c r="AA31" s="29"/>
      <c r="AC31" s="28"/>
      <c r="AF31" s="1">
        <f>+S31</f>
        <v>0</v>
      </c>
    </row>
    <row r="32" spans="2:34" ht="15.75" x14ac:dyDescent="0.25">
      <c r="B32" s="31"/>
      <c r="D32" s="32" t="s">
        <v>28</v>
      </c>
      <c r="K32" s="33"/>
      <c r="L32" s="33"/>
      <c r="M32" s="60"/>
      <c r="N32" s="9"/>
      <c r="O32" s="9"/>
      <c r="P32" s="34"/>
      <c r="Q32" s="35"/>
      <c r="R32" s="35"/>
      <c r="S32" s="73">
        <f>+IF(AF35&gt;0,AF35,0)</f>
        <v>0</v>
      </c>
      <c r="T32" s="73"/>
      <c r="U32" s="73"/>
      <c r="V32" s="73"/>
      <c r="W32" s="73"/>
      <c r="X32" s="9"/>
      <c r="Y32" s="9"/>
      <c r="Z32" s="33"/>
      <c r="AA32" s="33"/>
      <c r="AC32" s="28" t="str">
        <f>+IF(M32="X",Q32/2,"")</f>
        <v/>
      </c>
    </row>
    <row r="33" spans="2:32" ht="15.75" x14ac:dyDescent="0.25">
      <c r="B33" s="36"/>
      <c r="D33" s="37" t="s">
        <v>29</v>
      </c>
      <c r="K33" s="33"/>
      <c r="L33" s="33"/>
      <c r="M33" s="60"/>
      <c r="N33" s="33"/>
      <c r="O33" s="38"/>
      <c r="P33" s="39"/>
      <c r="Q33" s="40"/>
      <c r="R33" s="40"/>
      <c r="S33" s="64">
        <f>+S31-S32</f>
        <v>0</v>
      </c>
      <c r="T33" s="64"/>
      <c r="U33" s="64"/>
      <c r="V33" s="64"/>
      <c r="W33" s="64"/>
      <c r="X33" s="9"/>
      <c r="Y33" s="9"/>
      <c r="Z33" s="33"/>
      <c r="AA33" s="33"/>
      <c r="AC33" s="28"/>
      <c r="AF33" s="1">
        <f>SUM(AF31:AF32)</f>
        <v>0</v>
      </c>
    </row>
    <row r="34" spans="2:32" s="16" customFormat="1" ht="15.75" x14ac:dyDescent="0.25">
      <c r="B34" s="41"/>
      <c r="C34" s="42"/>
      <c r="D34" s="30" t="s">
        <v>30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72">
        <v>0</v>
      </c>
      <c r="T34" s="72"/>
      <c r="U34" s="72"/>
      <c r="V34" s="72"/>
      <c r="W34" s="72"/>
      <c r="X34" s="41"/>
      <c r="Y34" s="41"/>
      <c r="Z34" s="42"/>
      <c r="AA34" s="42"/>
      <c r="AC34" s="44" t="e">
        <f>+#REF!*#REF!</f>
        <v>#REF!</v>
      </c>
      <c r="AF34" s="44">
        <f>-K18</f>
        <v>-5850</v>
      </c>
    </row>
    <row r="35" spans="2:32" s="16" customFormat="1" x14ac:dyDescent="0.25">
      <c r="B35" s="36"/>
      <c r="E35" s="43"/>
      <c r="F35" s="43"/>
      <c r="K35" s="42"/>
      <c r="M35" s="61"/>
      <c r="O35" s="38"/>
      <c r="P35" s="39"/>
      <c r="Q35" s="39"/>
      <c r="R35" s="45"/>
      <c r="S35" s="45"/>
      <c r="T35" s="43"/>
      <c r="U35" s="43"/>
      <c r="X35" s="36"/>
      <c r="Y35" s="36"/>
      <c r="AC35" s="46"/>
      <c r="AF35" s="16">
        <f>SUM(AF33:AF34)</f>
        <v>-5850</v>
      </c>
    </row>
    <row r="36" spans="2:32" s="16" customFormat="1" ht="9.9499999999999993" customHeight="1" x14ac:dyDescent="0.25">
      <c r="B36" s="47"/>
      <c r="C36" s="48"/>
      <c r="D36" s="49"/>
      <c r="E36" s="49"/>
      <c r="F36" s="49"/>
      <c r="G36" s="48"/>
      <c r="H36" s="48"/>
      <c r="I36" s="48"/>
      <c r="J36" s="48"/>
      <c r="K36" s="50"/>
      <c r="L36" s="48"/>
      <c r="M36" s="62"/>
      <c r="N36" s="48"/>
      <c r="O36" s="51"/>
      <c r="P36" s="51"/>
      <c r="Q36" s="51"/>
      <c r="R36" s="52"/>
      <c r="S36" s="52"/>
      <c r="T36" s="53"/>
      <c r="U36" s="43"/>
      <c r="X36" s="36"/>
      <c r="Y36" s="36"/>
      <c r="AC36" s="46"/>
    </row>
    <row r="38" spans="2:32" s="55" customFormat="1" ht="19.5" thickBot="1" x14ac:dyDescent="0.35">
      <c r="B38" s="54" t="s">
        <v>10</v>
      </c>
      <c r="C38" s="54"/>
      <c r="I38" s="63"/>
      <c r="J38" s="86" t="s">
        <v>35</v>
      </c>
      <c r="K38" s="87"/>
      <c r="L38" s="87"/>
      <c r="M38" s="87"/>
      <c r="N38" s="87"/>
      <c r="O38" s="87"/>
      <c r="P38" s="87"/>
      <c r="Q38" s="87"/>
      <c r="R38" s="87"/>
      <c r="S38" s="87"/>
      <c r="T38" s="88"/>
      <c r="V38" s="89">
        <f>+S33-S34</f>
        <v>0</v>
      </c>
      <c r="W38" s="89"/>
      <c r="X38" s="89"/>
      <c r="Y38" s="89"/>
      <c r="Z38" s="89"/>
      <c r="AC38" s="56"/>
    </row>
    <row r="39" spans="2:32" ht="15.75" thickTop="1" x14ac:dyDescent="0.25">
      <c r="B39" s="90"/>
      <c r="C39" s="90"/>
      <c r="D39" s="90"/>
      <c r="E39" s="57"/>
    </row>
    <row r="43" spans="2:32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33"/>
      <c r="N43" s="33"/>
    </row>
    <row r="44" spans="2:32" x14ac:dyDescent="0.25">
      <c r="B44" s="91" t="s">
        <v>11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N44" s="33"/>
      <c r="Q44" s="91" t="s">
        <v>11</v>
      </c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2:32" x14ac:dyDescent="0.25">
      <c r="B45" s="85" t="s">
        <v>32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Q45" s="85" t="s">
        <v>12</v>
      </c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sheetProtection algorithmName="SHA-512" hashValue="PDg6CFwGd9AYuFo7A+oEO9w02YCfmjr1NHOKaHN/TleQfmvu1P/SMTaxgZ3ciIHETp5dmQ3xzPYuN2hteFtWjw==" saltValue="649+U99nmIpBpsjZx1okPw==" spinCount="100000" sheet="1" objects="1" scenarios="1" selectLockedCells="1"/>
  <mergeCells count="56">
    <mergeCell ref="R3:S3"/>
    <mergeCell ref="T3:AA3"/>
    <mergeCell ref="F7:S7"/>
    <mergeCell ref="F8:S8"/>
    <mergeCell ref="F9:S9"/>
    <mergeCell ref="S25:W25"/>
    <mergeCell ref="L26:M26"/>
    <mergeCell ref="B15:AA15"/>
    <mergeCell ref="P11:Q11"/>
    <mergeCell ref="F11:O11"/>
    <mergeCell ref="R11:AA11"/>
    <mergeCell ref="B45:L45"/>
    <mergeCell ref="Q45:AA45"/>
    <mergeCell ref="J38:T38"/>
    <mergeCell ref="V38:Z38"/>
    <mergeCell ref="B39:D39"/>
    <mergeCell ref="B44:L44"/>
    <mergeCell ref="Q44:AA44"/>
    <mergeCell ref="L24:M24"/>
    <mergeCell ref="S24:W24"/>
    <mergeCell ref="B16:AA16"/>
    <mergeCell ref="L22:M22"/>
    <mergeCell ref="N22:R22"/>
    <mergeCell ref="S22:W22"/>
    <mergeCell ref="S34:W34"/>
    <mergeCell ref="S32:W32"/>
    <mergeCell ref="L29:M29"/>
    <mergeCell ref="S29:W29"/>
    <mergeCell ref="D22:K22"/>
    <mergeCell ref="D23:K23"/>
    <mergeCell ref="D25:K25"/>
    <mergeCell ref="D26:K26"/>
    <mergeCell ref="D27:K27"/>
    <mergeCell ref="D28:K28"/>
    <mergeCell ref="D29:K29"/>
    <mergeCell ref="D24:K24"/>
    <mergeCell ref="N23:R23"/>
    <mergeCell ref="N24:R24"/>
    <mergeCell ref="N25:R25"/>
    <mergeCell ref="N26:R26"/>
    <mergeCell ref="S33:W33"/>
    <mergeCell ref="D20:R20"/>
    <mergeCell ref="S20:T20"/>
    <mergeCell ref="N29:R29"/>
    <mergeCell ref="K18:M18"/>
    <mergeCell ref="S31:W31"/>
    <mergeCell ref="L27:M27"/>
    <mergeCell ref="L25:M25"/>
    <mergeCell ref="S27:W27"/>
    <mergeCell ref="L28:M28"/>
    <mergeCell ref="S28:W28"/>
    <mergeCell ref="N27:R27"/>
    <mergeCell ref="N28:R28"/>
    <mergeCell ref="S26:W26"/>
    <mergeCell ref="L23:M23"/>
    <mergeCell ref="S23:W23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2019-10-01T15:20:25Z</cp:lastPrinted>
  <dcterms:created xsi:type="dcterms:W3CDTF">2018-11-30T16:22:22Z</dcterms:created>
  <dcterms:modified xsi:type="dcterms:W3CDTF">2019-10-09T11:59:28Z</dcterms:modified>
</cp:coreProperties>
</file>